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200" windowHeight="10875" tabRatio="828" firstSheet="1" activeTab="1"/>
  </bookViews>
  <sheets>
    <sheet name="всего" sheetId="25" r:id="rId1"/>
    <sheet name="Заозерновская ОШ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8" l="1"/>
  <c r="D23" i="28"/>
  <c r="D20" i="28"/>
  <c r="D17" i="28"/>
  <c r="D33" i="28"/>
  <c r="D32" i="28"/>
  <c r="D31" i="28"/>
  <c r="D30" i="28"/>
  <c r="D29" i="28"/>
  <c r="F13" i="25"/>
  <c r="D14" i="25" l="1"/>
  <c r="D31" i="25"/>
  <c r="D32" i="25"/>
  <c r="C14" i="25"/>
  <c r="C16" i="25"/>
  <c r="G16" i="25" s="1"/>
  <c r="C18" i="25"/>
  <c r="C20" i="25"/>
  <c r="C23" i="25"/>
  <c r="C24" i="25"/>
  <c r="C26" i="25"/>
  <c r="C27" i="25"/>
  <c r="C29" i="25"/>
  <c r="G29" i="25" s="1"/>
  <c r="C30" i="25"/>
  <c r="G30" i="25" s="1"/>
  <c r="C31" i="25"/>
  <c r="G31" i="25" s="1"/>
  <c r="C32" i="25"/>
  <c r="G32" i="25" s="1"/>
  <c r="C33" i="25"/>
  <c r="G33" i="25" s="1"/>
  <c r="E11" i="25"/>
  <c r="C11" i="25"/>
  <c r="C15" i="28" l="1"/>
  <c r="C13" i="28" s="1"/>
  <c r="C17" i="25" l="1"/>
  <c r="D11" i="25"/>
  <c r="E32" i="25" l="1"/>
  <c r="C12" i="28"/>
  <c r="D17" i="25" l="1"/>
  <c r="D30" i="25" l="1"/>
  <c r="D16" i="28"/>
  <c r="D18" i="28"/>
  <c r="D23" i="25"/>
  <c r="D24" i="28"/>
  <c r="D26" i="25"/>
  <c r="D27" i="28"/>
  <c r="D29" i="25"/>
  <c r="D24" i="25" l="1"/>
  <c r="D18" i="25"/>
  <c r="D16" i="25"/>
  <c r="D27" i="25"/>
  <c r="D15" i="28"/>
  <c r="E31" i="25"/>
  <c r="E23" i="25"/>
  <c r="E27" i="25"/>
  <c r="E24" i="25"/>
  <c r="E18" i="25"/>
  <c r="E16" i="25"/>
  <c r="E14" i="25"/>
  <c r="E26" i="25"/>
  <c r="E17" i="25"/>
  <c r="C28" i="28"/>
  <c r="D28" i="28" s="1"/>
  <c r="C25" i="28"/>
  <c r="D25" i="28" s="1"/>
  <c r="C19" i="28"/>
  <c r="D19" i="28" s="1"/>
  <c r="C21" i="25"/>
  <c r="D19" i="25" l="1"/>
  <c r="D25" i="25"/>
  <c r="C25" i="25"/>
  <c r="D28" i="25"/>
  <c r="C28" i="25"/>
  <c r="C22" i="28"/>
  <c r="D22" i="28" s="1"/>
  <c r="D21" i="28"/>
  <c r="C22" i="25" l="1"/>
  <c r="D21" i="25"/>
  <c r="C19" i="25"/>
  <c r="E29" i="25"/>
  <c r="E30" i="25"/>
  <c r="E28" i="25"/>
  <c r="E20" i="25"/>
  <c r="E25" i="25"/>
  <c r="D20" i="25" l="1"/>
  <c r="E22" i="25"/>
  <c r="E15" i="25" l="1"/>
  <c r="D33" i="25" l="1"/>
  <c r="D13" i="28"/>
  <c r="D12" i="28" s="1"/>
  <c r="E33" i="25"/>
  <c r="E13" i="25"/>
  <c r="E21" i="25" l="1"/>
  <c r="D15" i="25" l="1"/>
  <c r="D22" i="25"/>
  <c r="C15" i="25"/>
  <c r="G15" i="25" s="1"/>
  <c r="G13" i="25" s="1"/>
  <c r="D13" i="25" l="1"/>
  <c r="C13" i="25"/>
  <c r="C12" i="25" l="1"/>
  <c r="D12" i="25" l="1"/>
</calcChain>
</file>

<file path=xl/sharedStrings.xml><?xml version="1.0" encoding="utf-8"?>
<sst xmlns="http://schemas.openxmlformats.org/spreadsheetml/2006/main" count="110" uniqueCount="36">
  <si>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</si>
  <si>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</si>
  <si>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</si>
  <si>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</si>
  <si>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</si>
  <si>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</si>
  <si>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</si>
  <si>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</si>
  <si>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</si>
  <si>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</si>
  <si>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</si>
  <si>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</si>
  <si>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</si>
  <si>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</si>
  <si>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</si>
  <si>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</si>
  <si>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</si>
  <si>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</si>
  <si>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</si>
  <si>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</si>
  <si>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</si>
  <si>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</si>
  <si>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</si>
  <si>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</si>
  <si>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</si>
  <si>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</si>
  <si>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</si>
  <si>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</si>
  <si>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</si>
  <si>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</si>
  <si>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</si>
  <si>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ГУ "Заозерновская основная школа отдела образования района Биржан сал"</t>
  </si>
  <si>
    <t>2019 год</t>
  </si>
  <si>
    <t>по состоянию на "1 " апреля 2019 г.</t>
  </si>
  <si>
    <t>ГУ ОТДЕЛ ОБРАЗОВАНИЯ РАЙОНА БИРЖАН САЛ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</si>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</sst>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/>
    <xf numFmtId="2" fontId="1" fillId="0" borderId="2" xfId="0" applyNumberFormat="1" applyFont="1" applyBorder="1"/>
    <xf numFmtId="1" fontId="2" fillId="3" borderId="2" xfId="0" applyNumberFormat="1" applyFont="1" applyFill="1" applyBorder="1"/>
    <xf numFmtId="1" fontId="2" fillId="0" borderId="2" xfId="0" applyNumberFormat="1" applyFont="1" applyBorder="1"/>
    <xf numFmtId="164" fontId="1" fillId="5" borderId="2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G1" zoomScale="77" zoomScaleNormal="77" workbookViewId="0">
      <selection sqref="A1:E8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4" customWidth="1"/>
    <col min="4" max="4" width="16" style="24" customWidth="1"/>
    <col min="5" max="5" width="14.42578125" style="24" customWidth="1"/>
    <col min="6" max="6" width="17.42578125" style="2" hidden="1" customWidth="1"/>
    <col min="7" max="7" width="12" style="2" hidden="1" customWidth="1"/>
    <col min="8" max="16384" width="9.140625" style="2"/>
  </cols>
  <sheetData>
    <row r="1" spans="1:7" x14ac:dyDescent="0.3">
      <c r="A1" s="43" t="s">
        <v>35</v>
      </c>
      <c r="B1" s="43"/>
      <c r="C1" s="43"/>
      <c r="D1" s="43"/>
      <c r="E1" s="43"/>
    </row>
    <row r="2" spans="1:7" x14ac:dyDescent="0.3">
      <c r="A2" s="43" t="s">
        <v>33</v>
      </c>
      <c r="B2" s="43"/>
      <c r="C2" s="43"/>
      <c r="D2" s="43"/>
      <c r="E2" s="43"/>
    </row>
    <row r="3" spans="1:7" x14ac:dyDescent="0.3">
      <c r="A3" s="1"/>
    </row>
    <row r="4" spans="1:7" x14ac:dyDescent="0.3">
      <c r="A4" s="44" t="s">
        <v>34</v>
      </c>
      <c r="B4" s="44"/>
      <c r="C4" s="44"/>
      <c r="D4" s="44"/>
      <c r="E4" s="44"/>
    </row>
    <row r="5" spans="1:7" ht="15.75" customHeight="1" x14ac:dyDescent="0.3">
      <c r="A5" s="45" t="s">
        <v>16</v>
      </c>
      <c r="B5" s="45"/>
      <c r="C5" s="45"/>
      <c r="D5" s="45"/>
      <c r="E5" s="4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46" t="s">
        <v>28</v>
      </c>
      <c r="B9" s="47" t="s">
        <v>18</v>
      </c>
      <c r="C9" s="48" t="s">
        <v>32</v>
      </c>
      <c r="D9" s="48"/>
      <c r="E9" s="48"/>
    </row>
    <row r="10" spans="1:7" ht="40.5" x14ac:dyDescent="0.3">
      <c r="A10" s="46"/>
      <c r="B10" s="47"/>
      <c r="C10" s="25" t="s">
        <v>19</v>
      </c>
      <c r="D10" s="25" t="s">
        <v>20</v>
      </c>
      <c r="E10" s="26" t="s">
        <v>14</v>
      </c>
    </row>
    <row r="11" spans="1:7" x14ac:dyDescent="0.3">
      <c r="A11" s="5" t="s">
        <v>21</v>
      </c>
      <c r="B11" s="6" t="s">
        <v>10</v>
      </c>
      <c r="C11" s="27" t="e">
        <f>#REF!+#REF!+#REF!+#REF!+#REF!+#REF!+#REF!+#REF!+#REF!+#REF!+#REF!+#REF!+#REF!+#REF!+#REF!+#REF!+#REF!+#REF!+'Заозерновская ОШ'!C11+#REF!+#REF!+#REF!+#REF!+#REF!+#REF!+#REF!+#REF!+#REF!</f>
        <v>#REF!</v>
      </c>
      <c r="D11" s="27" t="e">
        <f>#REF!+#REF!+#REF!+#REF!+#REF!+#REF!+#REF!+#REF!+#REF!+#REF!+#REF!+#REF!+#REF!+#REF!+#REF!+#REF!+#REF!+#REF!+'Заозерновская ОШ'!D11+#REF!+#REF!+#REF!+#REF!+#REF!+#REF!+#REF!+#REF!+#REF!</f>
        <v>#REF!</v>
      </c>
      <c r="E11" s="27" t="e">
        <f>#REF!+#REF!+#REF!+#REF!+#REF!+#REF!+#REF!+#REF!+#REF!+#REF!+#REF!+#REF!+#REF!+#REF!+#REF!+#REF!+#REF!+#REF!+'Заозерновская ОШ'!E11+#REF!+#REF!+#REF!+#REF!+#REF!+#REF!+#REF!+#REF!+#REF!</f>
        <v>#REF!</v>
      </c>
    </row>
    <row r="12" spans="1:7" ht="25.5" x14ac:dyDescent="0.3">
      <c r="A12" s="10" t="s">
        <v>24</v>
      </c>
      <c r="B12" s="6" t="s">
        <v>2</v>
      </c>
      <c r="C12" s="27" t="e">
        <f>#REF!+#REF!+#REF!+#REF!+#REF!+#REF!+#REF!+#REF!+#REF!+#REF!+#REF!+#REF!+#REF!+#REF!+#REF!+#REF!+#REF!+#REF!+'Заозерновская ОШ'!C12+#REF!+#REF!+#REF!+#REF!+#REF!+#REF!+#REF!+#REF!+#REF!</f>
        <v>#REF!</v>
      </c>
      <c r="D12" s="27" t="e">
        <f>#REF!+#REF!+#REF!+#REF!+#REF!+#REF!+#REF!+#REF!+#REF!+#REF!+#REF!+#REF!+#REF!+#REF!+#REF!+#REF!+#REF!+#REF!+'Заозерновская ОШ'!D12+#REF!+#REF!+#REF!+#REF!+#REF!+#REF!+#REF!+#REF!+#REF!</f>
        <v>#REF!</v>
      </c>
      <c r="E12" s="27"/>
    </row>
    <row r="13" spans="1:7" ht="25.5" x14ac:dyDescent="0.3">
      <c r="A13" s="5" t="s">
        <v>11</v>
      </c>
      <c r="B13" s="6" t="s">
        <v>2</v>
      </c>
      <c r="C13" s="41" t="e">
        <f>#REF!+#REF!+#REF!+#REF!+#REF!+#REF!+#REF!+#REF!+#REF!+#REF!+#REF!+#REF!+#REF!+#REF!+#REF!+#REF!+#REF!+#REF!+'Заозерновская ОШ'!C13+#REF!+#REF!+#REF!+#REF!+#REF!+#REF!+#REF!+#REF!+#REF!</f>
        <v>#REF!</v>
      </c>
      <c r="D13" s="35" t="e">
        <f>#REF!+#REF!+#REF!+#REF!+#REF!+#REF!+#REF!+#REF!+#REF!+#REF!+#REF!+#REF!+#REF!+#REF!+#REF!+#REF!+#REF!+#REF!+'Заозерновская ОШ'!D13+#REF!+#REF!+#REF!+#REF!+#REF!+#REF!+#REF!+#REF!+#REF!</f>
        <v>#REF!</v>
      </c>
      <c r="E13" s="35" t="e">
        <f>#REF!+#REF!+#REF!+#REF!+#REF!+#REF!+#REF!+#REF!+#REF!+#REF!+#REF!+#REF!+#REF!+#REF!+#REF!+#REF!+#REF!+#REF!+'Заозерновская ОШ'!E13+#REF!+#REF!+#REF!+#REF!+#REF!+#REF!+#REF!+#REF!</f>
        <v>#REF!</v>
      </c>
      <c r="F13" s="41">
        <f>F15+F29+F30+F31+F32+F33</f>
        <v>1370369.3</v>
      </c>
      <c r="G13" s="40" t="e">
        <f>G15+G29+G30+G31+G32+G33</f>
        <v>#REF!</v>
      </c>
    </row>
    <row r="14" spans="1:7" x14ac:dyDescent="0.3">
      <c r="A14" s="8" t="s">
        <v>0</v>
      </c>
      <c r="B14" s="9"/>
      <c r="C14" s="27" t="e">
        <f>#REF!+#REF!+#REF!+#REF!+#REF!+#REF!+#REF!+#REF!+#REF!+#REF!+#REF!+#REF!+#REF!+#REF!+#REF!+#REF!+#REF!+#REF!+'Заозерновская ОШ'!C14+#REF!+#REF!+#REF!+#REF!+#REF!+#REF!+#REF!+#REF!+#REF!</f>
        <v>#REF!</v>
      </c>
      <c r="D14" s="27" t="e">
        <f>#REF!+#REF!+#REF!+#REF!+#REF!+#REF!+#REF!+#REF!+#REF!+#REF!+#REF!+#REF!+#REF!+#REF!+#REF!+#REF!+#REF!+#REF!+'Заозерновская ОШ'!D14+#REF!+#REF!+#REF!+#REF!+#REF!+#REF!+#REF!+#REF!+#REF!</f>
        <v>#REF!</v>
      </c>
      <c r="E14" s="27" t="e">
        <f>#REF!+#REF!+#REF!+#REF!+#REF!+#REF!+#REF!+#REF!+#REF!+#REF!+#REF!+#REF!+#REF!+#REF!+#REF!+#REF!+#REF!+#REF!+'Заозерновская ОШ'!E14+#REF!+#REF!+#REF!+#REF!+#REF!+#REF!+#REF!+#REF!</f>
        <v>#REF!</v>
      </c>
      <c r="F14" s="42"/>
      <c r="G14" s="7"/>
    </row>
    <row r="15" spans="1:7" ht="25.5" x14ac:dyDescent="0.3">
      <c r="A15" s="5" t="s">
        <v>12</v>
      </c>
      <c r="B15" s="6" t="s">
        <v>2</v>
      </c>
      <c r="C15" s="33" t="e">
        <f>#REF!+#REF!+#REF!+#REF!+#REF!+#REF!+#REF!+#REF!+#REF!+#REF!+#REF!+#REF!+#REF!+#REF!+#REF!+#REF!+#REF!+#REF!+'Заозерновская ОШ'!C15+#REF!+#REF!+#REF!+#REF!+#REF!+#REF!+#REF!+#REF!+#REF!</f>
        <v>#REF!</v>
      </c>
      <c r="D15" s="34" t="e">
        <f>#REF!+#REF!+#REF!+#REF!+#REF!+#REF!+#REF!+#REF!+#REF!+#REF!+#REF!+#REF!+#REF!+#REF!+#REF!+#REF!+#REF!+#REF!+'Заозерновская ОШ'!D15+#REF!+#REF!+#REF!+#REF!+#REF!+#REF!+#REF!+#REF!+#REF!</f>
        <v>#REF!</v>
      </c>
      <c r="E15" s="34" t="e">
        <f>#REF!+#REF!+#REF!+#REF!+#REF!+#REF!+#REF!+#REF!+#REF!+#REF!+#REF!+#REF!+#REF!+#REF!+#REF!+#REF!+#REF!+#REF!+'Заозерновская ОШ'!E15+#REF!+#REF!+#REF!+#REF!+#REF!+#REF!+#REF!+#REF!</f>
        <v>#REF!</v>
      </c>
      <c r="F15" s="36">
        <v>1069068.1000000001</v>
      </c>
      <c r="G15" s="38" t="e">
        <f>F15-C15</f>
        <v>#REF!</v>
      </c>
    </row>
    <row r="16" spans="1:7" x14ac:dyDescent="0.3">
      <c r="A16" s="8" t="s">
        <v>1</v>
      </c>
      <c r="B16" s="9"/>
      <c r="C16" s="16" t="e">
        <f>#REF!+#REF!+#REF!+#REF!+#REF!+#REF!+#REF!+#REF!+#REF!+#REF!+#REF!+#REF!+#REF!+#REF!+#REF!+#REF!+#REF!+#REF!+'Заозерновская ОШ'!C16+#REF!+#REF!+#REF!+#REF!+#REF!+#REF!+#REF!+#REF!+#REF!</f>
        <v>#REF!</v>
      </c>
      <c r="D16" s="27" t="e">
        <f>#REF!+#REF!+#REF!+#REF!+#REF!+#REF!+#REF!+#REF!+#REF!+#REF!+#REF!+#REF!+#REF!+#REF!+#REF!+#REF!+#REF!+#REF!+'Заозерновская ОШ'!D16+#REF!+#REF!+#REF!+#REF!+#REF!+#REF!+#REF!+#REF!+#REF!</f>
        <v>#REF!</v>
      </c>
      <c r="E16" s="27" t="e">
        <f>#REF!+#REF!+#REF!+#REF!+#REF!+#REF!+#REF!+#REF!+#REF!+#REF!+#REF!+#REF!+#REF!+#REF!+#REF!+#REF!+#REF!+#REF!+'Заозерновская ОШ'!E16+#REF!+#REF!+#REF!+#REF!+#REF!+#REF!+#REF!+#REF!</f>
        <v>#REF!</v>
      </c>
      <c r="F16" s="7"/>
      <c r="G16" s="39" t="e">
        <f t="shared" ref="G16:G33" si="0">F16-C16</f>
        <v>#REF!</v>
      </c>
    </row>
    <row r="17" spans="1:7" ht="25.5" x14ac:dyDescent="0.3">
      <c r="A17" s="7" t="s">
        <v>13</v>
      </c>
      <c r="B17" s="6" t="s">
        <v>2</v>
      </c>
      <c r="C17" s="16" t="e">
        <f>#REF!+#REF!+#REF!+#REF!+#REF!+#REF!+#REF!+#REF!+#REF!+#REF!+#REF!+#REF!+#REF!+#REF!+#REF!+#REF!+#REF!+#REF!+'Заозерновская ОШ'!C17+#REF!+#REF!+#REF!+#REF!+#REF!+#REF!+#REF!+#REF!+#REF!</f>
        <v>#REF!</v>
      </c>
      <c r="D17" s="27" t="e">
        <f>#REF!+#REF!+#REF!+#REF!+#REF!+#REF!+#REF!+#REF!+#REF!+#REF!+#REF!+#REF!+#REF!+#REF!+#REF!+#REF!+#REF!+#REF!+'Заозерновская ОШ'!D17+#REF!+#REF!+#REF!+#REF!+#REF!+#REF!+#REF!+#REF!+#REF!</f>
        <v>#REF!</v>
      </c>
      <c r="E17" s="27" t="e">
        <f>#REF!+#REF!+#REF!+#REF!+#REF!+#REF!+#REF!+#REF!+#REF!+#REF!+#REF!+#REF!+#REF!+#REF!+#REF!+#REF!+#REF!+#REF!+'Заозерновская ОШ'!E17+#REF!+#REF!+#REF!+#REF!+#REF!+#REF!+#REF!+#REF!</f>
        <v>#REF!</v>
      </c>
      <c r="G17" s="24"/>
    </row>
    <row r="18" spans="1:7" x14ac:dyDescent="0.3">
      <c r="A18" s="10" t="s">
        <v>4</v>
      </c>
      <c r="B18" s="11" t="s">
        <v>3</v>
      </c>
      <c r="C18" s="16" t="e">
        <f>#REF!+#REF!+#REF!+#REF!+#REF!+#REF!+#REF!+#REF!+#REF!+#REF!+#REF!+#REF!+#REF!+#REF!+#REF!+#REF!+#REF!+#REF!+'Заозерновская ОШ'!C18+#REF!+#REF!+#REF!+#REF!+#REF!+#REF!+#REF!+#REF!+#REF!</f>
        <v>#REF!</v>
      </c>
      <c r="D18" s="27" t="e">
        <f>#REF!+#REF!+#REF!+#REF!+#REF!+#REF!+#REF!+#REF!+#REF!+#REF!+#REF!+#REF!+#REF!+#REF!+#REF!+#REF!+#REF!+#REF!+'Заозерновская ОШ'!D18+#REF!+#REF!+#REF!+#REF!+#REF!+#REF!+#REF!+#REF!+#REF!</f>
        <v>#REF!</v>
      </c>
      <c r="E18" s="27" t="e">
        <f>#REF!+#REF!+#REF!+#REF!+#REF!+#REF!+#REF!+#REF!+#REF!+#REF!+#REF!+#REF!+#REF!+#REF!+#REF!+#REF!+#REF!+#REF!+'Заозерновская ОШ'!E18+#REF!+#REF!+#REF!+#REF!+#REF!+#REF!+#REF!+#REF!</f>
        <v>#REF!</v>
      </c>
      <c r="G18" s="24"/>
    </row>
    <row r="19" spans="1:7" ht="21.95" customHeight="1" x14ac:dyDescent="0.3">
      <c r="A19" s="10" t="s">
        <v>26</v>
      </c>
      <c r="B19" s="6" t="s">
        <v>27</v>
      </c>
      <c r="C19" s="16" t="e">
        <f>#REF!+#REF!+#REF!+#REF!+#REF!+#REF!+#REF!+#REF!+#REF!+#REF!+#REF!+#REF!+#REF!+#REF!+#REF!+#REF!+#REF!+#REF!+'Заозерновская ОШ'!C19+#REF!+#REF!+#REF!+#REF!+#REF!+#REF!+#REF!+#REF!+#REF!</f>
        <v>#REF!</v>
      </c>
      <c r="D19" s="27" t="e">
        <f>#REF!+#REF!+#REF!+#REF!+#REF!+#REF!+#REF!+#REF!+#REF!+#REF!+#REF!+#REF!+#REF!+#REF!+#REF!+#REF!+#REF!+#REF!+'Заозерновская ОШ'!D19+#REF!+#REF!+#REF!+#REF!+#REF!+#REF!+#REF!+#REF!+#REF!</f>
        <v>#REF!</v>
      </c>
      <c r="E19" s="27"/>
      <c r="G19" s="24"/>
    </row>
    <row r="20" spans="1:7" ht="25.5" x14ac:dyDescent="0.3">
      <c r="A20" s="7" t="s">
        <v>22</v>
      </c>
      <c r="B20" s="6" t="s">
        <v>2</v>
      </c>
      <c r="C20" s="16" t="e">
        <f>#REF!+#REF!+#REF!+#REF!+#REF!+#REF!+#REF!+#REF!+#REF!+#REF!+#REF!+#REF!+#REF!+#REF!+#REF!+#REF!+#REF!+#REF!+'Заозерновская ОШ'!C20+#REF!+#REF!+#REF!+#REF!+#REF!+#REF!+#REF!+#REF!+#REF!</f>
        <v>#REF!</v>
      </c>
      <c r="D20" s="27" t="e">
        <f>#REF!+#REF!+#REF!+#REF!+#REF!+#REF!+#REF!+#REF!+#REF!+#REF!+#REF!+#REF!+#REF!+#REF!+#REF!+#REF!+#REF!+#REF!+'Заозерновская ОШ'!D20+#REF!+#REF!+#REF!+#REF!+#REF!+#REF!+#REF!+#REF!+#REF!</f>
        <v>#REF!</v>
      </c>
      <c r="E20" s="27" t="e">
        <f>#REF!+#REF!+#REF!+#REF!+#REF!+#REF!+#REF!+#REF!+#REF!+#REF!+#REF!+#REF!+#REF!+#REF!+#REF!+#REF!+#REF!+#REF!+'Заозерновская ОШ'!E20+#REF!+#REF!+#REF!+#REF!+#REF!+#REF!+#REF!+#REF!</f>
        <v>#REF!</v>
      </c>
      <c r="G20" s="24"/>
    </row>
    <row r="21" spans="1:7" x14ac:dyDescent="0.3">
      <c r="A21" s="10" t="s">
        <v>4</v>
      </c>
      <c r="B21" s="11" t="s">
        <v>3</v>
      </c>
      <c r="C21" s="16" t="e">
        <f>#REF!+#REF!+#REF!+#REF!+#REF!+#REF!+#REF!+#REF!+#REF!+#REF!+#REF!+#REF!+#REF!+#REF!+#REF!+#REF!+#REF!+#REF!+'Заозерновская ОШ'!C21+#REF!+#REF!+#REF!+#REF!+#REF!+#REF!+#REF!+#REF!+#REF!</f>
        <v>#REF!</v>
      </c>
      <c r="D21" s="27" t="e">
        <f>#REF!+#REF!+#REF!+#REF!+#REF!+#REF!+#REF!+#REF!+#REF!+#REF!+#REF!+#REF!+#REF!+#REF!+#REF!+#REF!+#REF!+#REF!+'Заозерновская ОШ'!D21+#REF!+#REF!+#REF!+#REF!+#REF!+#REF!+#REF!+#REF!+#REF!</f>
        <v>#REF!</v>
      </c>
      <c r="E21" s="27" t="e">
        <f>#REF!+#REF!+#REF!+#REF!+#REF!+#REF!+#REF!+#REF!+#REF!+#REF!+#REF!+#REF!+#REF!+#REF!+#REF!+#REF!+#REF!+#REF!+'Заозерновская ОШ'!E21+#REF!+#REF!+#REF!+#REF!+#REF!+#REF!+#REF!+#REF!</f>
        <v>#REF!</v>
      </c>
      <c r="G21" s="24"/>
    </row>
    <row r="22" spans="1:7" ht="21.95" customHeight="1" x14ac:dyDescent="0.3">
      <c r="A22" s="10" t="s">
        <v>26</v>
      </c>
      <c r="B22" s="6" t="s">
        <v>27</v>
      </c>
      <c r="C22" s="16" t="e">
        <f>#REF!+#REF!+#REF!+#REF!+#REF!+#REF!+#REF!+#REF!+#REF!+#REF!+#REF!+#REF!+#REF!+#REF!+#REF!+#REF!+#REF!+#REF!+'Заозерновская ОШ'!C22+#REF!+#REF!+#REF!+#REF!+#REF!+#REF!+#REF!+#REF!+#REF!</f>
        <v>#REF!</v>
      </c>
      <c r="D22" s="27" t="e">
        <f>#REF!+#REF!+#REF!+#REF!+#REF!+#REF!+#REF!+#REF!+#REF!+#REF!+#REF!+#REF!+#REF!+#REF!+#REF!+#REF!+#REF!+#REF!+'Заозерновская ОШ'!D22+#REF!+#REF!+#REF!+#REF!+#REF!+#REF!+#REF!+#REF!+#REF!</f>
        <v>#REF!</v>
      </c>
      <c r="E22" s="27" t="e">
        <f>(#REF!+#REF!+#REF!+#REF!+#REF!+#REF!+#REF!+#REF!+#REF!+#REF!+#REF!+#REF!+#REF!+#REF!+#REF!+#REF!+#REF!+#REF!+'Заозерновская ОШ'!E22+#REF!+#REF!+#REF!+#REF!+#REF!+#REF!+#REF!+#REF!)/28</f>
        <v>#REF!</v>
      </c>
      <c r="G22" s="24"/>
    </row>
    <row r="23" spans="1:7" ht="39" x14ac:dyDescent="0.3">
      <c r="A23" s="14" t="s">
        <v>25</v>
      </c>
      <c r="B23" s="6" t="s">
        <v>2</v>
      </c>
      <c r="C23" s="16" t="e">
        <f>#REF!+#REF!+#REF!+#REF!+#REF!+#REF!+#REF!+#REF!+#REF!+#REF!+#REF!+#REF!+#REF!+#REF!+#REF!+#REF!+#REF!+#REF!+'Заозерновская ОШ'!C23+#REF!+#REF!+#REF!+#REF!+#REF!+#REF!+#REF!+#REF!+#REF!</f>
        <v>#REF!</v>
      </c>
      <c r="D23" s="27" t="e">
        <f>#REF!+#REF!+#REF!+#REF!+#REF!+#REF!+#REF!+#REF!+#REF!+#REF!+#REF!+#REF!+#REF!+#REF!+#REF!+#REF!+#REF!+#REF!+'Заозерновская ОШ'!D23+#REF!+#REF!+#REF!+#REF!+#REF!+#REF!+#REF!+#REF!+#REF!</f>
        <v>#REF!</v>
      </c>
      <c r="E23" s="27" t="e">
        <f>#REF!+#REF!+#REF!+#REF!+#REF!+#REF!+#REF!+#REF!+#REF!+#REF!+#REF!+#REF!+#REF!+#REF!+#REF!+#REF!+#REF!+#REF!+'Заозерновская ОШ'!E23+#REF!+#REF!+#REF!+#REF!+#REF!+#REF!+#REF!+#REF!</f>
        <v>#REF!</v>
      </c>
      <c r="G23" s="24"/>
    </row>
    <row r="24" spans="1:7" x14ac:dyDescent="0.3">
      <c r="A24" s="10" t="s">
        <v>4</v>
      </c>
      <c r="B24" s="11" t="s">
        <v>3</v>
      </c>
      <c r="C24" s="16" t="e">
        <f>#REF!+#REF!+#REF!+#REF!+#REF!+#REF!+#REF!+#REF!+#REF!+#REF!+#REF!+#REF!+#REF!+#REF!+#REF!+#REF!+#REF!+#REF!+'Заозерновская ОШ'!C24+#REF!+#REF!+#REF!+#REF!+#REF!+#REF!+#REF!+#REF!+#REF!</f>
        <v>#REF!</v>
      </c>
      <c r="D24" s="27" t="e">
        <f>#REF!+#REF!+#REF!+#REF!+#REF!+#REF!+#REF!+#REF!+#REF!+#REF!+#REF!+#REF!+#REF!+#REF!+#REF!+#REF!+#REF!+#REF!+'Заозерновская ОШ'!D24+#REF!+#REF!+#REF!+#REF!+#REF!+#REF!+#REF!+#REF!+#REF!</f>
        <v>#REF!</v>
      </c>
      <c r="E24" s="27" t="e">
        <f>#REF!+#REF!+#REF!+#REF!+#REF!+#REF!+#REF!+#REF!+#REF!+#REF!+#REF!+#REF!+#REF!+#REF!+#REF!+#REF!+#REF!+#REF!+'Заозерновская ОШ'!E24+#REF!+#REF!+#REF!+#REF!+#REF!+#REF!+#REF!+#REF!</f>
        <v>#REF!</v>
      </c>
      <c r="G24" s="24"/>
    </row>
    <row r="25" spans="1:7" ht="21.95" customHeight="1" x14ac:dyDescent="0.3">
      <c r="A25" s="10" t="s">
        <v>26</v>
      </c>
      <c r="B25" s="6" t="s">
        <v>27</v>
      </c>
      <c r="C25" s="16" t="e">
        <f>#REF!+#REF!+#REF!+#REF!+#REF!+#REF!+#REF!+#REF!+#REF!+#REF!+#REF!+#REF!+#REF!+#REF!+#REF!+#REF!+#REF!+#REF!+'Заозерновская ОШ'!C25+#REF!+#REF!+#REF!+#REF!+#REF!+#REF!+#REF!+#REF!+#REF!</f>
        <v>#REF!</v>
      </c>
      <c r="D25" s="27" t="e">
        <f>#REF!+#REF!+#REF!+#REF!+#REF!+#REF!+#REF!+#REF!+#REF!+#REF!+#REF!+#REF!+#REF!+#REF!+#REF!+#REF!+#REF!+#REF!+'Заозерновская ОШ'!D25+#REF!+#REF!+#REF!+#REF!+#REF!+#REF!+#REF!+#REF!+#REF!</f>
        <v>#REF!</v>
      </c>
      <c r="E25" s="27" t="e">
        <f>(#REF!+#REF!+#REF!+#REF!+#REF!+#REF!+#REF!+#REF!+#REF!+#REF!+#REF!+#REF!+#REF!+#REF!+#REF!+#REF!+#REF!+#REF!+'Заозерновская ОШ'!E25+#REF!+#REF!+#REF!+#REF!+#REF!+#REF!+#REF!+#REF!)/28</f>
        <v>#REF!</v>
      </c>
      <c r="G25" s="24"/>
    </row>
    <row r="26" spans="1:7" ht="25.5" x14ac:dyDescent="0.3">
      <c r="A26" s="7" t="s">
        <v>23</v>
      </c>
      <c r="B26" s="6" t="s">
        <v>2</v>
      </c>
      <c r="C26" s="16" t="e">
        <f>#REF!+#REF!+#REF!+#REF!+#REF!+#REF!+#REF!+#REF!+#REF!+#REF!+#REF!+#REF!+#REF!+#REF!+#REF!+#REF!+#REF!+#REF!+'Заозерновская ОШ'!C26+#REF!+#REF!+#REF!+#REF!+#REF!+#REF!+#REF!+#REF!+#REF!</f>
        <v>#REF!</v>
      </c>
      <c r="D26" s="27" t="e">
        <f>#REF!+#REF!+#REF!+#REF!+#REF!+#REF!+#REF!+#REF!+#REF!+#REF!+#REF!+#REF!+#REF!+#REF!+#REF!+#REF!+#REF!+#REF!+'Заозерновская ОШ'!D26+#REF!+#REF!+#REF!+#REF!+#REF!+#REF!+#REF!+#REF!+#REF!</f>
        <v>#REF!</v>
      </c>
      <c r="E26" s="31" t="e">
        <f>#REF!+#REF!+#REF!+#REF!+#REF!+#REF!+#REF!+#REF!+#REF!+#REF!+#REF!+#REF!+#REF!+#REF!+#REF!+#REF!+#REF!+#REF!+'Заозерновская ОШ'!E26+#REF!+#REF!+#REF!+#REF!+#REF!+#REF!+#REF!+#REF!</f>
        <v>#REF!</v>
      </c>
      <c r="G26" s="24"/>
    </row>
    <row r="27" spans="1:7" x14ac:dyDescent="0.3">
      <c r="A27" s="10" t="s">
        <v>4</v>
      </c>
      <c r="B27" s="11" t="s">
        <v>3</v>
      </c>
      <c r="C27" s="16" t="e">
        <f>#REF!+#REF!+#REF!+#REF!+#REF!+#REF!+#REF!+#REF!+#REF!+#REF!+#REF!+#REF!+#REF!+#REF!+#REF!+#REF!+#REF!+#REF!+'Заозерновская ОШ'!C27+#REF!+#REF!+#REF!+#REF!+#REF!+#REF!+#REF!+#REF!+#REF!</f>
        <v>#REF!</v>
      </c>
      <c r="D27" s="27" t="e">
        <f>#REF!+#REF!+#REF!+#REF!+#REF!+#REF!+#REF!+#REF!+#REF!+#REF!+#REF!+#REF!+#REF!+#REF!+#REF!+#REF!+#REF!+#REF!+'Заозерновская ОШ'!D27+#REF!+#REF!+#REF!+#REF!+#REF!+#REF!+#REF!+#REF!+#REF!</f>
        <v>#REF!</v>
      </c>
      <c r="E27" s="27" t="e">
        <f>#REF!+#REF!+#REF!+#REF!+#REF!+#REF!+#REF!+#REF!+#REF!+#REF!+#REF!+#REF!+#REF!+#REF!+#REF!+#REF!+#REF!+#REF!+'Заозерновская ОШ'!E27+#REF!+#REF!+#REF!+#REF!+#REF!+#REF!+#REF!+#REF!</f>
        <v>#REF!</v>
      </c>
      <c r="G27" s="24"/>
    </row>
    <row r="28" spans="1:7" ht="21.95" customHeight="1" x14ac:dyDescent="0.3">
      <c r="A28" s="10" t="s">
        <v>26</v>
      </c>
      <c r="B28" s="6" t="s">
        <v>27</v>
      </c>
      <c r="C28" s="16" t="e">
        <f>#REF!+#REF!+#REF!+#REF!+#REF!+#REF!+#REF!+#REF!+#REF!+#REF!+#REF!+#REF!+#REF!+#REF!+#REF!+#REF!+#REF!+#REF!+'Заозерновская ОШ'!C28+#REF!+#REF!+#REF!+#REF!+#REF!+#REF!+#REF!+#REF!+#REF!</f>
        <v>#REF!</v>
      </c>
      <c r="D28" s="27" t="e">
        <f>#REF!+#REF!+#REF!+#REF!+#REF!+#REF!+#REF!+#REF!+#REF!+#REF!+#REF!+#REF!+#REF!+#REF!+#REF!+#REF!+#REF!+#REF!+'Заозерновская ОШ'!D28+#REF!+#REF!+#REF!+#REF!+#REF!+#REF!+#REF!+#REF!+#REF!</f>
        <v>#REF!</v>
      </c>
      <c r="E28" s="27" t="e">
        <f>(#REF!+#REF!+#REF!+#REF!+#REF!+#REF!+#REF!+#REF!+#REF!+#REF!+#REF!+#REF!+#REF!+#REF!+#REF!+#REF!+#REF!+#REF!+'Заозерновская ОШ'!E28+#REF!+#REF!+#REF!+#REF!+#REF!+#REF!+#REF!+#REF!)/28</f>
        <v>#REF!</v>
      </c>
      <c r="G28" s="24"/>
    </row>
    <row r="29" spans="1:7" ht="25.5" x14ac:dyDescent="0.3">
      <c r="A29" s="5" t="s">
        <v>5</v>
      </c>
      <c r="B29" s="6" t="s">
        <v>2</v>
      </c>
      <c r="C29" s="32" t="e">
        <f>#REF!+#REF!+#REF!+#REF!+#REF!+#REF!+#REF!+#REF!+#REF!+#REF!+#REF!+#REF!+#REF!+#REF!+#REF!+#REF!+#REF!+#REF!+'Заозерновская ОШ'!C29+#REF!+#REF!+#REF!+#REF!+#REF!+#REF!+#REF!+#REF!+#REF!</f>
        <v>#REF!</v>
      </c>
      <c r="D29" s="31" t="e">
        <f>#REF!+#REF!+#REF!+#REF!+#REF!+#REF!+#REF!+#REF!+#REF!+#REF!+#REF!+#REF!+#REF!+#REF!+#REF!+#REF!+#REF!+#REF!+'Заозерновская ОШ'!D29+#REF!+#REF!+#REF!+#REF!+#REF!+#REF!+#REF!+#REF!+#REF!</f>
        <v>#REF!</v>
      </c>
      <c r="E29" s="31" t="e">
        <f>#REF!+#REF!+#REF!+#REF!+#REF!+#REF!+#REF!+#REF!+#REF!+#REF!+#REF!+#REF!+#REF!+#REF!+#REF!+#REF!+#REF!+#REF!+'Заозерновская ОШ'!E29+#REF!+#REF!+#REF!+#REF!+#REF!+#REF!+#REF!+#REF!</f>
        <v>#REF!</v>
      </c>
      <c r="F29" s="36">
        <v>103613</v>
      </c>
      <c r="G29" s="36" t="e">
        <f t="shared" si="0"/>
        <v>#REF!</v>
      </c>
    </row>
    <row r="30" spans="1:7" ht="36.75" x14ac:dyDescent="0.3">
      <c r="A30" s="12" t="s">
        <v>6</v>
      </c>
      <c r="B30" s="6" t="s">
        <v>2</v>
      </c>
      <c r="C30" s="32" t="e">
        <f>#REF!+#REF!+#REF!+#REF!+#REF!+#REF!+#REF!+#REF!+#REF!+#REF!+#REF!+#REF!+#REF!+#REF!+#REF!+#REF!+#REF!+#REF!+'Заозерновская ОШ'!C30+#REF!+#REF!+#REF!+#REF!+#REF!+#REF!+#REF!+#REF!+#REF!</f>
        <v>#REF!</v>
      </c>
      <c r="D30" s="31" t="e">
        <f>#REF!+#REF!+#REF!+#REF!+#REF!+#REF!+#REF!+#REF!+#REF!+#REF!+#REF!+#REF!+#REF!+#REF!+#REF!+#REF!+#REF!+#REF!+'Заозерновская ОШ'!D30+#REF!+#REF!+#REF!+#REF!+#REF!+#REF!+#REF!+#REF!+#REF!</f>
        <v>#REF!</v>
      </c>
      <c r="E30" s="31" t="e">
        <f>#REF!+#REF!+#REF!+#REF!+#REF!+#REF!+#REF!+#REF!+#REF!+#REF!+#REF!+#REF!+#REF!+#REF!+#REF!+#REF!+#REF!+#REF!+'Заозерновская ОШ'!E30+#REF!+#REF!+#REF!+#REF!+#REF!+#REF!+#REF!+#REF!</f>
        <v>#REF!</v>
      </c>
      <c r="F30" s="36">
        <v>117210.9</v>
      </c>
      <c r="G30" s="36" t="e">
        <f t="shared" si="0"/>
        <v>#REF!</v>
      </c>
    </row>
    <row r="31" spans="1:7" ht="25.5" x14ac:dyDescent="0.3">
      <c r="A31" s="12" t="s">
        <v>7</v>
      </c>
      <c r="B31" s="6" t="s">
        <v>2</v>
      </c>
      <c r="C31" s="32" t="e">
        <f>#REF!+#REF!+#REF!+#REF!+#REF!+#REF!+#REF!+#REF!+#REF!+#REF!+#REF!+#REF!+#REF!+#REF!+#REF!+#REF!+#REF!+#REF!+'Заозерновская ОШ'!C31+#REF!+#REF!+#REF!+#REF!+#REF!+#REF!+#REF!+#REF!+#REF!</f>
        <v>#REF!</v>
      </c>
      <c r="D31" s="31" t="e">
        <f>#REF!+#REF!+#REF!+#REF!+#REF!+#REF!+#REF!+#REF!+#REF!+#REF!+#REF!+#REF!+#REF!+#REF!+#REF!+#REF!+#REF!+#REF!+'Заозерновская ОШ'!D31+#REF!+#REF!+#REF!+#REF!+#REF!+#REF!+#REF!+#REF!+#REF!</f>
        <v>#REF!</v>
      </c>
      <c r="E31" s="31" t="e">
        <f>#REF!+#REF!+#REF!+#REF!+#REF!+#REF!+#REF!+#REF!+#REF!+#REF!+#REF!+#REF!+#REF!+#REF!+#REF!+#REF!+#REF!+#REF!+'Заозерновская ОШ'!E31+#REF!+#REF!+#REF!+#REF!+#REF!+#REF!+#REF!+#REF!</f>
        <v>#REF!</v>
      </c>
      <c r="F31" s="37"/>
      <c r="G31" s="37" t="e">
        <f t="shared" si="0"/>
        <v>#REF!</v>
      </c>
    </row>
    <row r="32" spans="1:7" ht="36.75" x14ac:dyDescent="0.3">
      <c r="A32" s="12" t="s">
        <v>8</v>
      </c>
      <c r="B32" s="6" t="s">
        <v>2</v>
      </c>
      <c r="C32" s="32" t="e">
        <f>#REF!+#REF!+#REF!+#REF!+#REF!+#REF!+#REF!+#REF!+#REF!+#REF!+#REF!+#REF!+#REF!+#REF!+#REF!+#REF!+#REF!+#REF!+'Заозерновская ОШ'!C32+#REF!+#REF!+#REF!+#REF!+#REF!+#REF!+#REF!+#REF!+#REF!</f>
        <v>#REF!</v>
      </c>
      <c r="D32" s="31" t="e">
        <f>#REF!+#REF!+#REF!+#REF!+#REF!+#REF!+#REF!+#REF!+#REF!+#REF!+#REF!+#REF!+#REF!+#REF!+#REF!+#REF!+#REF!+#REF!+'Заозерновская ОШ'!D32+#REF!+#REF!+#REF!+#REF!+#REF!+#REF!+#REF!+#REF!+#REF!</f>
        <v>#REF!</v>
      </c>
      <c r="E32" s="31" t="e">
        <f>#REF!+#REF!+#REF!+#REF!+#REF!+#REF!+#REF!+#REF!+#REF!+#REF!+#REF!+#REF!+#REF!+#REF!+#REF!+#REF!+#REF!+#REF!+'Заозерновская ОШ'!E32+#REF!+#REF!+#REF!+#REF!+#REF!+#REF!+#REF!+#REF!</f>
        <v>#REF!</v>
      </c>
      <c r="F32" s="36">
        <v>3537.8</v>
      </c>
      <c r="G32" s="36" t="e">
        <f t="shared" si="0"/>
        <v>#REF!</v>
      </c>
    </row>
    <row r="33" spans="1:7" ht="54" customHeight="1" x14ac:dyDescent="0.3">
      <c r="A33" s="12" t="s">
        <v>9</v>
      </c>
      <c r="B33" s="6" t="s">
        <v>2</v>
      </c>
      <c r="C33" s="32" t="e">
        <f>#REF!+#REF!+#REF!+#REF!+#REF!+#REF!+#REF!+#REF!+#REF!+#REF!+#REF!+#REF!+#REF!+#REF!+#REF!+#REF!+#REF!+#REF!+'Заозерновская ОШ'!C33+#REF!+#REF!+#REF!+#REF!+#REF!+#REF!+#REF!+#REF!+#REF!</f>
        <v>#REF!</v>
      </c>
      <c r="D33" s="31" t="e">
        <f>#REF!+#REF!+#REF!+#REF!+#REF!+#REF!+#REF!+#REF!+#REF!+#REF!+#REF!+#REF!+#REF!+#REF!+#REF!+#REF!+#REF!+#REF!+'Заозерновская ОШ'!D33+#REF!+#REF!+#REF!+#REF!+#REF!+#REF!+#REF!+#REF!+#REF!</f>
        <v>#REF!</v>
      </c>
      <c r="E33" s="31" t="e">
        <f>#REF!+#REF!+#REF!+#REF!+#REF!+#REF!+#REF!+#REF!+#REF!+#REF!+#REF!+#REF!+#REF!+#REF!+#REF!+#REF!+#REF!+#REF!+'Заозерновская ОШ'!E33+#REF!+#REF!+#REF!+#REF!+#REF!+#REF!+#REF!+#REF!</f>
        <v>#REF!</v>
      </c>
      <c r="F33" s="37">
        <v>76939.5</v>
      </c>
      <c r="G33" s="37" t="e">
        <f t="shared" si="0"/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9" zoomScale="73" zoomScaleNormal="73" workbookViewId="0">
      <pane xSplit="1" ySplit="2" topLeftCell="B24" activePane="bottomRight" state="frozen"/>
      <selection activeCell="A9" sqref="A9"/>
      <selection pane="topRight" activeCell="B9" sqref="B9"/>
      <selection pane="bottomLeft" activeCell="A11" sqref="A11"/>
      <selection pane="bottomRight" activeCell="A42" sqref="A4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9.28515625" style="15" customWidth="1"/>
    <col min="4" max="4" width="16.7109375" style="15" customWidth="1"/>
    <col min="5" max="5" width="19.85546875" style="15" customWidth="1"/>
    <col min="6" max="7" width="12" style="2" customWidth="1"/>
    <col min="8" max="16384" width="9.140625" style="2"/>
  </cols>
  <sheetData>
    <row r="1" spans="1:7" x14ac:dyDescent="0.3">
      <c r="A1" s="43" t="s">
        <v>15</v>
      </c>
      <c r="B1" s="43"/>
      <c r="C1" s="43"/>
      <c r="D1" s="43"/>
      <c r="E1" s="43"/>
    </row>
    <row r="2" spans="1:7" x14ac:dyDescent="0.3">
      <c r="A2" s="43" t="s">
        <v>33</v>
      </c>
      <c r="B2" s="43"/>
      <c r="C2" s="43"/>
      <c r="D2" s="43"/>
      <c r="E2" s="43"/>
    </row>
    <row r="3" spans="1:7" x14ac:dyDescent="0.3">
      <c r="A3" s="1"/>
    </row>
    <row r="4" spans="1:7" x14ac:dyDescent="0.3">
      <c r="A4" s="44" t="s">
        <v>31</v>
      </c>
      <c r="B4" s="44"/>
      <c r="C4" s="44"/>
      <c r="D4" s="44"/>
      <c r="E4" s="44"/>
    </row>
    <row r="5" spans="1:7" ht="15.75" customHeight="1" x14ac:dyDescent="0.3">
      <c r="A5" s="45" t="s">
        <v>16</v>
      </c>
      <c r="B5" s="45"/>
      <c r="C5" s="45"/>
      <c r="D5" s="45"/>
      <c r="E5" s="4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46" t="s">
        <v>28</v>
      </c>
      <c r="B9" s="47" t="s">
        <v>18</v>
      </c>
      <c r="C9" s="49" t="s">
        <v>32</v>
      </c>
      <c r="D9" s="49"/>
      <c r="E9" s="49"/>
    </row>
    <row r="10" spans="1:7" ht="40.5" x14ac:dyDescent="0.3">
      <c r="A10" s="46"/>
      <c r="B10" s="47"/>
      <c r="C10" s="23" t="s">
        <v>19</v>
      </c>
      <c r="D10" s="23" t="s">
        <v>20</v>
      </c>
      <c r="E10" s="28" t="s">
        <v>14</v>
      </c>
    </row>
    <row r="11" spans="1:7" x14ac:dyDescent="0.3">
      <c r="A11" s="5" t="s">
        <v>21</v>
      </c>
      <c r="B11" s="6" t="s">
        <v>10</v>
      </c>
      <c r="C11" s="16">
        <v>39</v>
      </c>
      <c r="D11" s="16">
        <v>164</v>
      </c>
      <c r="E11" s="16"/>
    </row>
    <row r="12" spans="1:7" ht="25.5" x14ac:dyDescent="0.3">
      <c r="A12" s="10" t="s">
        <v>24</v>
      </c>
      <c r="B12" s="6" t="s">
        <v>2</v>
      </c>
      <c r="C12" s="16">
        <f>(C13-C32)/C11</f>
        <v>954.33333333333337</v>
      </c>
      <c r="D12" s="16">
        <f t="shared" ref="D12" si="0">(D13-D32)/D11</f>
        <v>56.736280487804876</v>
      </c>
      <c r="E12" s="16"/>
    </row>
    <row r="13" spans="1:7" ht="25.5" x14ac:dyDescent="0.3">
      <c r="A13" s="5" t="s">
        <v>11</v>
      </c>
      <c r="B13" s="6" t="s">
        <v>2</v>
      </c>
      <c r="C13" s="33">
        <f>C15+C29+C30+C31+C32+C33</f>
        <v>37327</v>
      </c>
      <c r="D13" s="33">
        <f t="shared" ref="D13" si="1">D15+D29+D30+D31+D32+D33</f>
        <v>9331.75</v>
      </c>
      <c r="E13" s="33"/>
      <c r="F13" s="15"/>
    </row>
    <row r="14" spans="1:7" x14ac:dyDescent="0.3">
      <c r="A14" s="8" t="s">
        <v>0</v>
      </c>
      <c r="B14" s="9"/>
      <c r="C14" s="16">
        <v>0</v>
      </c>
      <c r="D14" s="16">
        <v>0</v>
      </c>
      <c r="E14" s="16"/>
      <c r="G14" s="15"/>
    </row>
    <row r="15" spans="1:7" s="19" customFormat="1" ht="25.5" x14ac:dyDescent="0.3">
      <c r="A15" s="17" t="s">
        <v>12</v>
      </c>
      <c r="B15" s="18" t="s">
        <v>2</v>
      </c>
      <c r="C15" s="33">
        <f>C17+C20+C23+C26</f>
        <v>28421</v>
      </c>
      <c r="D15" s="33">
        <f t="shared" ref="D15" si="2">D17+D20+D23+D26</f>
        <v>7105.25</v>
      </c>
      <c r="E15" s="33"/>
    </row>
    <row r="16" spans="1:7" x14ac:dyDescent="0.3">
      <c r="A16" s="8" t="s">
        <v>1</v>
      </c>
      <c r="B16" s="9"/>
      <c r="C16" s="16"/>
      <c r="D16" s="16">
        <f t="shared" ref="D16:D28" si="3">C16</f>
        <v>0</v>
      </c>
      <c r="E16" s="16"/>
    </row>
    <row r="17" spans="1:5" s="19" customFormat="1" ht="25.5" x14ac:dyDescent="0.3">
      <c r="A17" s="20" t="s">
        <v>29</v>
      </c>
      <c r="B17" s="18" t="s">
        <v>2</v>
      </c>
      <c r="C17" s="29">
        <v>1718</v>
      </c>
      <c r="D17" s="16">
        <f>C17/4</f>
        <v>429.5</v>
      </c>
      <c r="E17" s="29"/>
    </row>
    <row r="18" spans="1:5" s="19" customFormat="1" x14ac:dyDescent="0.3">
      <c r="A18" s="21" t="s">
        <v>4</v>
      </c>
      <c r="B18" s="22" t="s">
        <v>3</v>
      </c>
      <c r="C18" s="30">
        <v>2</v>
      </c>
      <c r="D18" s="16">
        <f t="shared" si="3"/>
        <v>2</v>
      </c>
      <c r="E18" s="30"/>
    </row>
    <row r="19" spans="1:5" s="19" customFormat="1" ht="21.95" customHeight="1" x14ac:dyDescent="0.3">
      <c r="A19" s="21" t="s">
        <v>26</v>
      </c>
      <c r="B19" s="18" t="s">
        <v>27</v>
      </c>
      <c r="C19" s="29">
        <f>C17/C18/12*1000+200</f>
        <v>71783.333333333328</v>
      </c>
      <c r="D19" s="16">
        <f t="shared" si="3"/>
        <v>71783.333333333328</v>
      </c>
      <c r="E19" s="29"/>
    </row>
    <row r="20" spans="1:5" s="19" customFormat="1" ht="25.5" x14ac:dyDescent="0.3">
      <c r="A20" s="20" t="s">
        <v>30</v>
      </c>
      <c r="B20" s="18" t="s">
        <v>2</v>
      </c>
      <c r="C20" s="29">
        <v>17336</v>
      </c>
      <c r="D20" s="16">
        <f>C20/4</f>
        <v>4334</v>
      </c>
      <c r="E20" s="29"/>
    </row>
    <row r="21" spans="1:5" s="19" customFormat="1" x14ac:dyDescent="0.3">
      <c r="A21" s="21" t="s">
        <v>4</v>
      </c>
      <c r="B21" s="22" t="s">
        <v>3</v>
      </c>
      <c r="C21" s="30">
        <v>15.11</v>
      </c>
      <c r="D21" s="16">
        <f t="shared" si="3"/>
        <v>15.11</v>
      </c>
      <c r="E21" s="30"/>
    </row>
    <row r="22" spans="1:5" s="19" customFormat="1" ht="21.95" customHeight="1" x14ac:dyDescent="0.3">
      <c r="A22" s="21" t="s">
        <v>26</v>
      </c>
      <c r="B22" s="18" t="s">
        <v>27</v>
      </c>
      <c r="C22" s="29">
        <f>C20/12/C21*1000</f>
        <v>95609.9713214207</v>
      </c>
      <c r="D22" s="16">
        <f t="shared" si="3"/>
        <v>95609.9713214207</v>
      </c>
      <c r="E22" s="29"/>
    </row>
    <row r="23" spans="1:5" ht="39" x14ac:dyDescent="0.3">
      <c r="A23" s="14" t="s">
        <v>25</v>
      </c>
      <c r="B23" s="6" t="s">
        <v>2</v>
      </c>
      <c r="C23" s="29">
        <v>2563</v>
      </c>
      <c r="D23" s="16">
        <f>C23/4</f>
        <v>640.75</v>
      </c>
      <c r="E23" s="29"/>
    </row>
    <row r="24" spans="1:5" x14ac:dyDescent="0.3">
      <c r="A24" s="10" t="s">
        <v>4</v>
      </c>
      <c r="B24" s="11" t="s">
        <v>3</v>
      </c>
      <c r="C24" s="30">
        <v>5.2</v>
      </c>
      <c r="D24" s="16">
        <f t="shared" si="3"/>
        <v>5.2</v>
      </c>
      <c r="E24" s="30"/>
    </row>
    <row r="25" spans="1:5" ht="21.95" customHeight="1" x14ac:dyDescent="0.3">
      <c r="A25" s="10" t="s">
        <v>26</v>
      </c>
      <c r="B25" s="6" t="s">
        <v>27</v>
      </c>
      <c r="C25" s="29">
        <f>C23/C24/12*1000</f>
        <v>41073.717948717946</v>
      </c>
      <c r="D25" s="16">
        <f t="shared" si="3"/>
        <v>41073.717948717946</v>
      </c>
      <c r="E25" s="29"/>
    </row>
    <row r="26" spans="1:5" ht="25.5" x14ac:dyDescent="0.3">
      <c r="A26" s="7" t="s">
        <v>23</v>
      </c>
      <c r="B26" s="6" t="s">
        <v>2</v>
      </c>
      <c r="C26" s="29">
        <v>6804</v>
      </c>
      <c r="D26" s="16">
        <f>C26/4</f>
        <v>1701</v>
      </c>
      <c r="E26" s="29"/>
    </row>
    <row r="27" spans="1:5" x14ac:dyDescent="0.3">
      <c r="A27" s="10" t="s">
        <v>4</v>
      </c>
      <c r="B27" s="11" t="s">
        <v>3</v>
      </c>
      <c r="C27" s="30">
        <v>13.5</v>
      </c>
      <c r="D27" s="16">
        <f t="shared" si="3"/>
        <v>13.5</v>
      </c>
      <c r="E27" s="30"/>
    </row>
    <row r="28" spans="1:5" ht="21.95" customHeight="1" x14ac:dyDescent="0.3">
      <c r="A28" s="10" t="s">
        <v>26</v>
      </c>
      <c r="B28" s="6" t="s">
        <v>27</v>
      </c>
      <c r="C28" s="29">
        <f>C26/12/C27*1000</f>
        <v>42000</v>
      </c>
      <c r="D28" s="16">
        <f t="shared" si="3"/>
        <v>42000</v>
      </c>
      <c r="E28" s="29"/>
    </row>
    <row r="29" spans="1:5" ht="25.5" x14ac:dyDescent="0.3">
      <c r="A29" s="5" t="s">
        <v>5</v>
      </c>
      <c r="B29" s="6" t="s">
        <v>2</v>
      </c>
      <c r="C29" s="32">
        <v>3135</v>
      </c>
      <c r="D29" s="32">
        <f>C29/4</f>
        <v>783.75</v>
      </c>
      <c r="E29" s="16"/>
    </row>
    <row r="30" spans="1:5" ht="36.75" x14ac:dyDescent="0.3">
      <c r="A30" s="12" t="s">
        <v>6</v>
      </c>
      <c r="B30" s="6" t="s">
        <v>2</v>
      </c>
      <c r="C30" s="32">
        <v>3883</v>
      </c>
      <c r="D30" s="32">
        <f t="shared" ref="D30:D33" si="4">C30/4</f>
        <v>970.75</v>
      </c>
      <c r="E30" s="16"/>
    </row>
    <row r="31" spans="1:5" ht="25.5" x14ac:dyDescent="0.3">
      <c r="A31" s="12" t="s">
        <v>7</v>
      </c>
      <c r="B31" s="6" t="s">
        <v>2</v>
      </c>
      <c r="C31" s="32"/>
      <c r="D31" s="32">
        <f t="shared" si="4"/>
        <v>0</v>
      </c>
      <c r="E31" s="16"/>
    </row>
    <row r="32" spans="1:5" ht="36.75" x14ac:dyDescent="0.3">
      <c r="A32" s="12" t="s">
        <v>8</v>
      </c>
      <c r="B32" s="6" t="s">
        <v>2</v>
      </c>
      <c r="C32" s="32">
        <v>108</v>
      </c>
      <c r="D32" s="32">
        <f t="shared" si="4"/>
        <v>27</v>
      </c>
      <c r="E32" s="16"/>
    </row>
    <row r="33" spans="1:5" ht="38.25" customHeight="1" x14ac:dyDescent="0.3">
      <c r="A33" s="12" t="s">
        <v>9</v>
      </c>
      <c r="B33" s="6" t="s">
        <v>2</v>
      </c>
      <c r="C33" s="32">
        <v>1780</v>
      </c>
      <c r="D33" s="32">
        <f t="shared" si="4"/>
        <v>445</v>
      </c>
      <c r="E33" s="1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Заозерновская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2019-04-08T12:16:38Z</dcterms:modified>
</cp:coreProperties>
</file>